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еклама на радио" sheetId="1" r:id="rId1"/>
  </sheets>
  <definedNames>
    <definedName name="_xlnm._FilterDatabase" localSheetId="0" hidden="1">'Реклама на радио'!$A$1:$N$17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H4" i="1"/>
  <c r="K5" i="1"/>
  <c r="F3" i="1"/>
  <c r="L3" i="1" s="1"/>
  <c r="F4" i="1"/>
  <c r="J4" i="1" s="1"/>
  <c r="F5" i="1"/>
  <c r="I5" i="1" s="1"/>
  <c r="F6" i="1"/>
  <c r="K6" i="1" s="1"/>
  <c r="F7" i="1"/>
  <c r="J7" i="1" s="1"/>
  <c r="F8" i="1"/>
  <c r="L8" i="1" s="1"/>
  <c r="F9" i="1"/>
  <c r="I9" i="1" s="1"/>
  <c r="F10" i="1"/>
  <c r="K10" i="1" s="1"/>
  <c r="F11" i="1"/>
  <c r="I11" i="1" s="1"/>
  <c r="F12" i="1"/>
  <c r="L12" i="1" s="1"/>
  <c r="F13" i="1"/>
  <c r="K13" i="1" s="1"/>
  <c r="F14" i="1"/>
  <c r="I14" i="1" s="1"/>
  <c r="F15" i="1"/>
  <c r="K15" i="1" s="1"/>
  <c r="F16" i="1"/>
  <c r="I16" i="1" s="1"/>
  <c r="F17" i="1"/>
  <c r="K17" i="1" s="1"/>
  <c r="F2" i="1"/>
  <c r="J2" i="1" s="1"/>
  <c r="K4" i="1" l="1"/>
  <c r="I17" i="1"/>
  <c r="G4" i="1"/>
  <c r="I12" i="1"/>
  <c r="I3" i="1"/>
  <c r="J12" i="1"/>
  <c r="J9" i="1"/>
  <c r="G7" i="1"/>
  <c r="I4" i="1"/>
  <c r="G12" i="1"/>
  <c r="K12" i="1"/>
  <c r="H13" i="1"/>
  <c r="K7" i="1"/>
  <c r="H12" i="1"/>
  <c r="I8" i="1"/>
  <c r="H6" i="1"/>
  <c r="K9" i="1"/>
  <c r="I13" i="1"/>
  <c r="J16" i="1"/>
  <c r="L17" i="1"/>
  <c r="J3" i="1"/>
  <c r="H7" i="1"/>
  <c r="L7" i="1"/>
  <c r="J8" i="1"/>
  <c r="G5" i="1"/>
  <c r="L6" i="1"/>
  <c r="H10" i="1"/>
  <c r="L13" i="1"/>
  <c r="K16" i="1"/>
  <c r="G3" i="1"/>
  <c r="K3" i="1"/>
  <c r="I7" i="1"/>
  <c r="G8" i="1"/>
  <c r="K8" i="1"/>
  <c r="G16" i="1"/>
  <c r="J5" i="1"/>
  <c r="G9" i="1"/>
  <c r="L10" i="1"/>
  <c r="J14" i="1"/>
  <c r="H17" i="1"/>
  <c r="H3" i="1"/>
  <c r="H8" i="1"/>
  <c r="H15" i="1"/>
  <c r="I10" i="1"/>
  <c r="K14" i="1"/>
  <c r="H5" i="1"/>
  <c r="L5" i="1"/>
  <c r="J6" i="1"/>
  <c r="H9" i="1"/>
  <c r="L9" i="1"/>
  <c r="J10" i="1"/>
  <c r="H11" i="1"/>
  <c r="L11" i="1"/>
  <c r="J13" i="1"/>
  <c r="H14" i="1"/>
  <c r="L14" i="1"/>
  <c r="J15" i="1"/>
  <c r="H16" i="1"/>
  <c r="L16" i="1"/>
  <c r="J17" i="1"/>
  <c r="J11" i="1"/>
  <c r="L15" i="1"/>
  <c r="I6" i="1"/>
  <c r="G11" i="1"/>
  <c r="K11" i="1"/>
  <c r="G14" i="1"/>
  <c r="I15" i="1"/>
  <c r="G6" i="1"/>
  <c r="G10" i="1"/>
  <c r="G13" i="1"/>
  <c r="G15" i="1"/>
  <c r="G17" i="1"/>
  <c r="G2" i="1"/>
  <c r="K2" i="1"/>
  <c r="H2" i="1"/>
  <c r="L2" i="1"/>
  <c r="I2" i="1"/>
</calcChain>
</file>

<file path=xl/sharedStrings.xml><?xml version="1.0" encoding="utf-8"?>
<sst xmlns="http://schemas.openxmlformats.org/spreadsheetml/2006/main" count="94" uniqueCount="48">
  <si>
    <t>Город</t>
  </si>
  <si>
    <t xml:space="preserve">Вид рекламы </t>
  </si>
  <si>
    <t>Радиостанция</t>
  </si>
  <si>
    <t>Период, дней</t>
  </si>
  <si>
    <t>Охват территории</t>
  </si>
  <si>
    <t>Целевая аудитория</t>
  </si>
  <si>
    <t>Реклама на радио</t>
  </si>
  <si>
    <t>Энерджи</t>
  </si>
  <si>
    <t>Возвраст: 20-59 лет. Пол: 56% мужчины, 44% женщины</t>
  </si>
  <si>
    <t>Возвраст: 20-49 лет. Пол: 55% мужчины, 45% женщины</t>
  </si>
  <si>
    <t>Европа Плюс</t>
  </si>
  <si>
    <t>Возвраст: 35-60 лет. Пол: 47% мужчины, 53% женщины</t>
  </si>
  <si>
    <t>Маруся ФМ</t>
  </si>
  <si>
    <t>Возвраст: 30-60 лет. Пол: 53% мужчины, 47% женщины</t>
  </si>
  <si>
    <t>Радио 7</t>
  </si>
  <si>
    <t>Возвраст: 26-45 лет. Пол: 54% мужчины, 46% женщины</t>
  </si>
  <si>
    <t>Ретро ФМ</t>
  </si>
  <si>
    <t>Возвраст: 35-54 лет. Пол: 53% мужчины, 47% женщины</t>
  </si>
  <si>
    <t>Возвраст: 20-37 лет. Пол: 47% мужчины, 53% женщины</t>
  </si>
  <si>
    <t>Авторадио</t>
  </si>
  <si>
    <t>Русское радио</t>
  </si>
  <si>
    <t>Возвраст: 30-60 лет. Пол: 44% мужчины, 56% женщины</t>
  </si>
  <si>
    <t>Ярославль</t>
  </si>
  <si>
    <t>Дорожное радио</t>
  </si>
  <si>
    <t>Новое радио</t>
  </si>
  <si>
    <t>Искатель</t>
  </si>
  <si>
    <t>Шансон</t>
  </si>
  <si>
    <t>Радио Дача</t>
  </si>
  <si>
    <t>Ярославль+50 км в радиусе</t>
  </si>
  <si>
    <t>Лав радио</t>
  </si>
  <si>
    <t>Возвраст: 16-34 лет. Пол: 40% мужчины, 60% женщины</t>
  </si>
  <si>
    <t>Возвраст: 35-50 лет. Пол: 99% мужчины, 1% женщины</t>
  </si>
  <si>
    <t>Возвраст: 30-59 лет. Пол: 45% мужчины, 55% женщины</t>
  </si>
  <si>
    <t>Возвраст: 25-65 лет. Пол: 53% мужчины, 47% женщины</t>
  </si>
  <si>
    <t>Радио России</t>
  </si>
  <si>
    <t>Маяк</t>
  </si>
  <si>
    <t>Вести ФМ</t>
  </si>
  <si>
    <t>Возвраст: 30-60 лет. Пол: 46% мужчины, 54% женщины</t>
  </si>
  <si>
    <t>Возвраст: 30-60 лет. Пол: 52% мужчины, 48% женщины</t>
  </si>
  <si>
    <t>Возвраст: 25-60 лет. Пол: 63% мужчины, 37% женщины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</si>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</sst>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6.7109375" style="1" customWidth="1"/>
    <col min="4" max="4" width="18.5703125" style="1" customWidth="1"/>
    <col min="5" max="5" width="16.85546875" style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140625" style="1" customWidth="1"/>
    <col min="14" max="14" width="25.28515625" style="1" customWidth="1"/>
    <col min="15" max="16384" width="9.140625" style="1"/>
  </cols>
  <sheetData>
    <row r="1" spans="1:14" x14ac:dyDescent="0.2">
      <c r="A1" s="3" t="s">
        <v>0</v>
      </c>
      <c r="B1" s="4" t="s">
        <v>1</v>
      </c>
      <c r="C1" s="4" t="s">
        <v>2</v>
      </c>
      <c r="D1" s="4" t="s">
        <v>40</v>
      </c>
      <c r="E1" s="4" t="s">
        <v>3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  <c r="K1" s="4" t="s">
        <v>46</v>
      </c>
      <c r="L1" s="4" t="s">
        <v>47</v>
      </c>
      <c r="M1" s="4" t="s">
        <v>4</v>
      </c>
      <c r="N1" s="4" t="s">
        <v>5</v>
      </c>
    </row>
    <row r="2" spans="1:14" ht="25.5" x14ac:dyDescent="0.2">
      <c r="A2" s="5" t="s">
        <v>22</v>
      </c>
      <c r="B2" s="6" t="s">
        <v>6</v>
      </c>
      <c r="C2" s="6" t="s">
        <v>10</v>
      </c>
      <c r="D2" s="6">
        <v>1</v>
      </c>
      <c r="E2" s="6">
        <v>1</v>
      </c>
      <c r="F2" s="6">
        <f>D2*E2</f>
        <v>1</v>
      </c>
      <c r="G2" s="2">
        <f>30*5*F2</f>
        <v>150</v>
      </c>
      <c r="H2" s="2">
        <f>30*10*F2</f>
        <v>300</v>
      </c>
      <c r="I2" s="2">
        <f>30*15*F2</f>
        <v>450</v>
      </c>
      <c r="J2" s="2">
        <f>30*20*F2</f>
        <v>600</v>
      </c>
      <c r="K2" s="2">
        <f>30*25*F2</f>
        <v>750</v>
      </c>
      <c r="L2" s="2">
        <f>30*30*F2</f>
        <v>900</v>
      </c>
      <c r="M2" s="5" t="s">
        <v>28</v>
      </c>
      <c r="N2" s="5" t="s">
        <v>11</v>
      </c>
    </row>
    <row r="3" spans="1:14" ht="25.5" x14ac:dyDescent="0.2">
      <c r="A3" s="5" t="s">
        <v>22</v>
      </c>
      <c r="B3" s="6" t="s">
        <v>6</v>
      </c>
      <c r="C3" s="5" t="s">
        <v>20</v>
      </c>
      <c r="D3" s="6">
        <v>1</v>
      </c>
      <c r="E3" s="6">
        <v>1</v>
      </c>
      <c r="F3" s="6">
        <f t="shared" ref="F3:F17" si="0">D3*E3</f>
        <v>1</v>
      </c>
      <c r="G3" s="2">
        <f>25*5*F3</f>
        <v>125</v>
      </c>
      <c r="H3" s="2">
        <f>25*10*F3</f>
        <v>250</v>
      </c>
      <c r="I3" s="2">
        <f>25*15*F3</f>
        <v>375</v>
      </c>
      <c r="J3" s="2">
        <f>25*20*F3</f>
        <v>500</v>
      </c>
      <c r="K3" s="2">
        <f>25*25*F3</f>
        <v>625</v>
      </c>
      <c r="L3" s="2">
        <f>25*30*F3</f>
        <v>750</v>
      </c>
      <c r="M3" s="5" t="s">
        <v>28</v>
      </c>
      <c r="N3" s="5" t="s">
        <v>21</v>
      </c>
    </row>
    <row r="4" spans="1:14" ht="25.5" x14ac:dyDescent="0.2">
      <c r="A4" s="5" t="s">
        <v>22</v>
      </c>
      <c r="B4" s="6" t="s">
        <v>6</v>
      </c>
      <c r="C4" s="6" t="s">
        <v>23</v>
      </c>
      <c r="D4" s="6">
        <v>1</v>
      </c>
      <c r="E4" s="6">
        <v>1</v>
      </c>
      <c r="F4" s="6">
        <f t="shared" si="0"/>
        <v>1</v>
      </c>
      <c r="G4" s="2">
        <f>30*5*F4</f>
        <v>150</v>
      </c>
      <c r="H4" s="2">
        <f>30*10*F4</f>
        <v>300</v>
      </c>
      <c r="I4" s="2">
        <f>30*15*F4</f>
        <v>450</v>
      </c>
      <c r="J4" s="2">
        <f>30*20*F4</f>
        <v>600</v>
      </c>
      <c r="K4" s="2">
        <f>30*25*F4</f>
        <v>750</v>
      </c>
      <c r="L4" s="2">
        <f>30*30*F4</f>
        <v>900</v>
      </c>
      <c r="M4" s="5" t="s">
        <v>28</v>
      </c>
      <c r="N4" s="5" t="s">
        <v>9</v>
      </c>
    </row>
    <row r="5" spans="1:14" ht="25.5" x14ac:dyDescent="0.2">
      <c r="A5" s="5" t="s">
        <v>22</v>
      </c>
      <c r="B5" s="6" t="s">
        <v>6</v>
      </c>
      <c r="C5" s="5" t="s">
        <v>16</v>
      </c>
      <c r="D5" s="6">
        <v>1</v>
      </c>
      <c r="E5" s="6">
        <v>1</v>
      </c>
      <c r="F5" s="6">
        <f t="shared" si="0"/>
        <v>1</v>
      </c>
      <c r="G5" s="2">
        <f>20*5*F5</f>
        <v>100</v>
      </c>
      <c r="H5" s="2">
        <f>20*10*F5</f>
        <v>200</v>
      </c>
      <c r="I5" s="2">
        <f>20*15*F5</f>
        <v>300</v>
      </c>
      <c r="J5" s="2">
        <f>20*20*F5</f>
        <v>400</v>
      </c>
      <c r="K5" s="2">
        <f>20*25*F5</f>
        <v>500</v>
      </c>
      <c r="L5" s="2">
        <f>20*30*F5</f>
        <v>600</v>
      </c>
      <c r="M5" s="5" t="s">
        <v>28</v>
      </c>
      <c r="N5" s="5" t="s">
        <v>17</v>
      </c>
    </row>
    <row r="6" spans="1:14" ht="25.5" x14ac:dyDescent="0.2">
      <c r="A6" s="5" t="s">
        <v>22</v>
      </c>
      <c r="B6" s="6" t="s">
        <v>6</v>
      </c>
      <c r="C6" s="5" t="s">
        <v>14</v>
      </c>
      <c r="D6" s="6">
        <v>1</v>
      </c>
      <c r="E6" s="6">
        <v>1</v>
      </c>
      <c r="F6" s="6">
        <f t="shared" si="0"/>
        <v>1</v>
      </c>
      <c r="G6" s="2">
        <f>20*5*F6</f>
        <v>100</v>
      </c>
      <c r="H6" s="2">
        <f>20*10*F6</f>
        <v>200</v>
      </c>
      <c r="I6" s="2">
        <f>20*15*F6</f>
        <v>300</v>
      </c>
      <c r="J6" s="2">
        <f>20*20*F6</f>
        <v>400</v>
      </c>
      <c r="K6" s="2">
        <f>20*25*F6</f>
        <v>500</v>
      </c>
      <c r="L6" s="2">
        <f>20*30*F6</f>
        <v>600</v>
      </c>
      <c r="M6" s="5" t="s">
        <v>28</v>
      </c>
      <c r="N6" s="5" t="s">
        <v>15</v>
      </c>
    </row>
    <row r="7" spans="1:14" ht="25.5" x14ac:dyDescent="0.2">
      <c r="A7" s="5" t="s">
        <v>22</v>
      </c>
      <c r="B7" s="6" t="s">
        <v>6</v>
      </c>
      <c r="C7" s="5" t="s">
        <v>19</v>
      </c>
      <c r="D7" s="6">
        <v>1</v>
      </c>
      <c r="E7" s="6">
        <v>1</v>
      </c>
      <c r="F7" s="6">
        <f t="shared" si="0"/>
        <v>1</v>
      </c>
      <c r="G7" s="2">
        <f t="shared" ref="G7:G8" si="1">25*5*F7</f>
        <v>125</v>
      </c>
      <c r="H7" s="2">
        <f t="shared" ref="H7:H8" si="2">25*10*F7</f>
        <v>250</v>
      </c>
      <c r="I7" s="2">
        <f t="shared" ref="I7:I8" si="3">25*15*F7</f>
        <v>375</v>
      </c>
      <c r="J7" s="2">
        <f t="shared" ref="J7:J8" si="4">25*20*F7</f>
        <v>500</v>
      </c>
      <c r="K7" s="2">
        <f t="shared" ref="K7:K8" si="5">25*25*F7</f>
        <v>625</v>
      </c>
      <c r="L7" s="2">
        <f t="shared" ref="L7:L8" si="6">25*30*F7</f>
        <v>750</v>
      </c>
      <c r="M7" s="5" t="s">
        <v>28</v>
      </c>
      <c r="N7" s="5" t="s">
        <v>13</v>
      </c>
    </row>
    <row r="8" spans="1:14" ht="25.5" x14ac:dyDescent="0.2">
      <c r="A8" s="5" t="s">
        <v>22</v>
      </c>
      <c r="B8" s="6" t="s">
        <v>6</v>
      </c>
      <c r="C8" s="5" t="s">
        <v>24</v>
      </c>
      <c r="D8" s="6">
        <v>1</v>
      </c>
      <c r="E8" s="6">
        <v>1</v>
      </c>
      <c r="F8" s="6">
        <f t="shared" si="0"/>
        <v>1</v>
      </c>
      <c r="G8" s="2">
        <f t="shared" si="1"/>
        <v>125</v>
      </c>
      <c r="H8" s="2">
        <f t="shared" si="2"/>
        <v>250</v>
      </c>
      <c r="I8" s="2">
        <f t="shared" si="3"/>
        <v>375</v>
      </c>
      <c r="J8" s="2">
        <f t="shared" si="4"/>
        <v>500</v>
      </c>
      <c r="K8" s="2">
        <f t="shared" si="5"/>
        <v>625</v>
      </c>
      <c r="L8" s="2">
        <f t="shared" si="6"/>
        <v>750</v>
      </c>
      <c r="M8" s="5" t="s">
        <v>28</v>
      </c>
      <c r="N8" s="5" t="s">
        <v>18</v>
      </c>
    </row>
    <row r="9" spans="1:14" ht="25.5" x14ac:dyDescent="0.2">
      <c r="A9" s="5" t="s">
        <v>22</v>
      </c>
      <c r="B9" s="6" t="s">
        <v>6</v>
      </c>
      <c r="C9" s="5" t="s">
        <v>29</v>
      </c>
      <c r="D9" s="6">
        <v>1</v>
      </c>
      <c r="E9" s="6">
        <v>1</v>
      </c>
      <c r="F9" s="6">
        <f t="shared" si="0"/>
        <v>1</v>
      </c>
      <c r="G9" s="2">
        <f t="shared" ref="G9:G11" si="7">20*5*F9</f>
        <v>100</v>
      </c>
      <c r="H9" s="2">
        <f t="shared" ref="H9:H11" si="8">20*10*F9</f>
        <v>200</v>
      </c>
      <c r="I9" s="2">
        <f t="shared" ref="I9:I11" si="9">20*15*F9</f>
        <v>300</v>
      </c>
      <c r="J9" s="2">
        <f t="shared" ref="J9:J11" si="10">20*20*F9</f>
        <v>400</v>
      </c>
      <c r="K9" s="2">
        <f t="shared" ref="K9:K11" si="11">20*25*F9</f>
        <v>500</v>
      </c>
      <c r="L9" s="2">
        <f t="shared" ref="L9:L11" si="12">20*30*F9</f>
        <v>600</v>
      </c>
      <c r="M9" s="5" t="s">
        <v>28</v>
      </c>
      <c r="N9" s="5" t="s">
        <v>30</v>
      </c>
    </row>
    <row r="10" spans="1:14" ht="25.5" x14ac:dyDescent="0.2">
      <c r="A10" s="5" t="s">
        <v>22</v>
      </c>
      <c r="B10" s="6" t="s">
        <v>6</v>
      </c>
      <c r="C10" s="5" t="s">
        <v>7</v>
      </c>
      <c r="D10" s="6">
        <v>1</v>
      </c>
      <c r="E10" s="6">
        <v>1</v>
      </c>
      <c r="F10" s="6">
        <f t="shared" si="0"/>
        <v>1</v>
      </c>
      <c r="G10" s="2">
        <f t="shared" si="7"/>
        <v>100</v>
      </c>
      <c r="H10" s="2">
        <f t="shared" si="8"/>
        <v>200</v>
      </c>
      <c r="I10" s="2">
        <f t="shared" si="9"/>
        <v>300</v>
      </c>
      <c r="J10" s="2">
        <f t="shared" si="10"/>
        <v>400</v>
      </c>
      <c r="K10" s="2">
        <f t="shared" si="11"/>
        <v>500</v>
      </c>
      <c r="L10" s="2">
        <f t="shared" si="12"/>
        <v>600</v>
      </c>
      <c r="M10" s="5" t="s">
        <v>28</v>
      </c>
      <c r="N10" s="5" t="s">
        <v>8</v>
      </c>
    </row>
    <row r="11" spans="1:14" ht="25.5" x14ac:dyDescent="0.2">
      <c r="A11" s="5" t="s">
        <v>22</v>
      </c>
      <c r="B11" s="6" t="s">
        <v>6</v>
      </c>
      <c r="C11" s="5" t="s">
        <v>25</v>
      </c>
      <c r="D11" s="6">
        <v>1</v>
      </c>
      <c r="E11" s="6">
        <v>1</v>
      </c>
      <c r="F11" s="6">
        <f t="shared" si="0"/>
        <v>1</v>
      </c>
      <c r="G11" s="2">
        <f t="shared" si="7"/>
        <v>100</v>
      </c>
      <c r="H11" s="2">
        <f t="shared" si="8"/>
        <v>200</v>
      </c>
      <c r="I11" s="2">
        <f t="shared" si="9"/>
        <v>300</v>
      </c>
      <c r="J11" s="2">
        <f t="shared" si="10"/>
        <v>400</v>
      </c>
      <c r="K11" s="2">
        <f t="shared" si="11"/>
        <v>500</v>
      </c>
      <c r="L11" s="2">
        <f t="shared" si="12"/>
        <v>600</v>
      </c>
      <c r="M11" s="5" t="s">
        <v>28</v>
      </c>
      <c r="N11" s="5" t="s">
        <v>31</v>
      </c>
    </row>
    <row r="12" spans="1:14" ht="25.5" x14ac:dyDescent="0.2">
      <c r="A12" s="5" t="s">
        <v>22</v>
      </c>
      <c r="B12" s="6" t="s">
        <v>6</v>
      </c>
      <c r="C12" s="5" t="s">
        <v>12</v>
      </c>
      <c r="D12" s="6">
        <v>1</v>
      </c>
      <c r="E12" s="6">
        <v>1</v>
      </c>
      <c r="F12" s="6">
        <f t="shared" si="0"/>
        <v>1</v>
      </c>
      <c r="G12" s="2">
        <f>30*5*F12</f>
        <v>150</v>
      </c>
      <c r="H12" s="2">
        <f>30*10*F12</f>
        <v>300</v>
      </c>
      <c r="I12" s="2">
        <f>30*15*F12</f>
        <v>450</v>
      </c>
      <c r="J12" s="2">
        <f>30*20*F12</f>
        <v>600</v>
      </c>
      <c r="K12" s="2">
        <f>30*25*F12</f>
        <v>750</v>
      </c>
      <c r="L12" s="2">
        <f>30*30*F12</f>
        <v>900</v>
      </c>
      <c r="M12" s="5" t="s">
        <v>28</v>
      </c>
      <c r="N12" s="5" t="s">
        <v>13</v>
      </c>
    </row>
    <row r="13" spans="1:14" ht="25.5" x14ac:dyDescent="0.2">
      <c r="A13" s="5" t="s">
        <v>22</v>
      </c>
      <c r="B13" s="6" t="s">
        <v>6</v>
      </c>
      <c r="C13" s="5" t="s">
        <v>26</v>
      </c>
      <c r="D13" s="6">
        <v>1</v>
      </c>
      <c r="E13" s="6">
        <v>1</v>
      </c>
      <c r="F13" s="6">
        <f t="shared" si="0"/>
        <v>1</v>
      </c>
      <c r="G13" s="2">
        <f t="shared" ref="G13:G17" si="13">20*5*F13</f>
        <v>100</v>
      </c>
      <c r="H13" s="2">
        <f t="shared" ref="H13:H17" si="14">20*10*F13</f>
        <v>200</v>
      </c>
      <c r="I13" s="2">
        <f t="shared" ref="I13:I17" si="15">20*15*F13</f>
        <v>300</v>
      </c>
      <c r="J13" s="2">
        <f t="shared" ref="J13:J17" si="16">20*20*F13</f>
        <v>400</v>
      </c>
      <c r="K13" s="2">
        <f t="shared" ref="K13:K17" si="17">20*25*F13</f>
        <v>500</v>
      </c>
      <c r="L13" s="2">
        <f t="shared" ref="L13:L17" si="18">20*30*F13</f>
        <v>600</v>
      </c>
      <c r="M13" s="5" t="s">
        <v>28</v>
      </c>
      <c r="N13" s="5" t="s">
        <v>33</v>
      </c>
    </row>
    <row r="14" spans="1:14" ht="25.5" x14ac:dyDescent="0.2">
      <c r="A14" s="5" t="s">
        <v>22</v>
      </c>
      <c r="B14" s="6" t="s">
        <v>6</v>
      </c>
      <c r="C14" s="5" t="s">
        <v>27</v>
      </c>
      <c r="D14" s="6">
        <v>1</v>
      </c>
      <c r="E14" s="6">
        <v>1</v>
      </c>
      <c r="F14" s="6">
        <f t="shared" si="0"/>
        <v>1</v>
      </c>
      <c r="G14" s="2">
        <f t="shared" si="13"/>
        <v>100</v>
      </c>
      <c r="H14" s="2">
        <f t="shared" si="14"/>
        <v>200</v>
      </c>
      <c r="I14" s="2">
        <f t="shared" si="15"/>
        <v>300</v>
      </c>
      <c r="J14" s="2">
        <f t="shared" si="16"/>
        <v>400</v>
      </c>
      <c r="K14" s="2">
        <f t="shared" si="17"/>
        <v>500</v>
      </c>
      <c r="L14" s="2">
        <f t="shared" si="18"/>
        <v>600</v>
      </c>
      <c r="M14" s="5" t="s">
        <v>28</v>
      </c>
      <c r="N14" s="5" t="s">
        <v>32</v>
      </c>
    </row>
    <row r="15" spans="1:14" ht="25.5" x14ac:dyDescent="0.2">
      <c r="A15" s="5" t="s">
        <v>22</v>
      </c>
      <c r="B15" s="6" t="s">
        <v>6</v>
      </c>
      <c r="C15" s="7" t="s">
        <v>34</v>
      </c>
      <c r="D15" s="6">
        <v>1</v>
      </c>
      <c r="E15" s="6">
        <v>1</v>
      </c>
      <c r="F15" s="6">
        <f t="shared" si="0"/>
        <v>1</v>
      </c>
      <c r="G15" s="2">
        <f t="shared" si="13"/>
        <v>100</v>
      </c>
      <c r="H15" s="2">
        <f t="shared" si="14"/>
        <v>200</v>
      </c>
      <c r="I15" s="2">
        <f t="shared" si="15"/>
        <v>300</v>
      </c>
      <c r="J15" s="2">
        <f t="shared" si="16"/>
        <v>400</v>
      </c>
      <c r="K15" s="2">
        <f t="shared" si="17"/>
        <v>500</v>
      </c>
      <c r="L15" s="2">
        <f t="shared" si="18"/>
        <v>600</v>
      </c>
      <c r="M15" s="5" t="s">
        <v>28</v>
      </c>
      <c r="N15" s="5" t="s">
        <v>37</v>
      </c>
    </row>
    <row r="16" spans="1:14" ht="25.5" x14ac:dyDescent="0.2">
      <c r="A16" s="5" t="s">
        <v>22</v>
      </c>
      <c r="B16" s="6" t="s">
        <v>6</v>
      </c>
      <c r="C16" s="7" t="s">
        <v>35</v>
      </c>
      <c r="D16" s="6">
        <v>1</v>
      </c>
      <c r="E16" s="6">
        <v>1</v>
      </c>
      <c r="F16" s="6">
        <f t="shared" si="0"/>
        <v>1</v>
      </c>
      <c r="G16" s="2">
        <f t="shared" si="13"/>
        <v>100</v>
      </c>
      <c r="H16" s="2">
        <f t="shared" si="14"/>
        <v>200</v>
      </c>
      <c r="I16" s="2">
        <f t="shared" si="15"/>
        <v>300</v>
      </c>
      <c r="J16" s="2">
        <f t="shared" si="16"/>
        <v>400</v>
      </c>
      <c r="K16" s="2">
        <f t="shared" si="17"/>
        <v>500</v>
      </c>
      <c r="L16" s="2">
        <f t="shared" si="18"/>
        <v>600</v>
      </c>
      <c r="M16" s="5" t="s">
        <v>28</v>
      </c>
      <c r="N16" s="5" t="s">
        <v>38</v>
      </c>
    </row>
    <row r="17" spans="1:14" ht="25.5" x14ac:dyDescent="0.2">
      <c r="A17" s="5" t="s">
        <v>22</v>
      </c>
      <c r="B17" s="6" t="s">
        <v>6</v>
      </c>
      <c r="C17" s="7" t="s">
        <v>36</v>
      </c>
      <c r="D17" s="6">
        <v>1</v>
      </c>
      <c r="E17" s="6">
        <v>1</v>
      </c>
      <c r="F17" s="6">
        <f t="shared" si="0"/>
        <v>1</v>
      </c>
      <c r="G17" s="2">
        <f t="shared" si="13"/>
        <v>100</v>
      </c>
      <c r="H17" s="2">
        <f t="shared" si="14"/>
        <v>200</v>
      </c>
      <c r="I17" s="2">
        <f t="shared" si="15"/>
        <v>300</v>
      </c>
      <c r="J17" s="2">
        <f t="shared" si="16"/>
        <v>400</v>
      </c>
      <c r="K17" s="2">
        <f t="shared" si="17"/>
        <v>500</v>
      </c>
      <c r="L17" s="2">
        <f t="shared" si="18"/>
        <v>600</v>
      </c>
      <c r="M17" s="5" t="s">
        <v>28</v>
      </c>
      <c r="N17" s="5" t="s">
        <v>39</v>
      </c>
    </row>
  </sheetData>
  <autoFilter ref="A1:N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2026-05-10T11:47:18Z</dcterms:modified>
</cp:coreProperties>
</file>